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最高限价" sheetId="6" r:id="rId1"/>
  </sheets>
  <definedNames>
    <definedName name="_xlnm._FilterDatabase" localSheetId="0" hidden="1">最高限价!$E$1:$E$28</definedName>
    <definedName name="_xlnm.Print_Titles" localSheetId="0">最高限价!$1:$1</definedName>
  </definedNames>
  <calcPr calcId="144525"/>
</workbook>
</file>

<file path=xl/sharedStrings.xml><?xml version="1.0" encoding="utf-8"?>
<sst xmlns="http://schemas.openxmlformats.org/spreadsheetml/2006/main" count="56" uniqueCount="43">
  <si>
    <t>长沙市轨道交通5号线运营期2021年-2024年监测服务项目
最高限价</t>
  </si>
  <si>
    <t>序号</t>
  </si>
  <si>
    <t>工程项目及费用名称</t>
  </si>
  <si>
    <t>计量</t>
  </si>
  <si>
    <t>监测数量</t>
  </si>
  <si>
    <t>含税综合单价(元）</t>
  </si>
  <si>
    <t>含税合价（元）</t>
  </si>
  <si>
    <t>备注</t>
  </si>
  <si>
    <t>一、车站及区间</t>
  </si>
  <si>
    <t>地下线路沉降基准点监测及维护</t>
  </si>
  <si>
    <t>点·次</t>
  </si>
  <si>
    <t>地下线路水平位移基准点监测及维护</t>
  </si>
  <si>
    <t>区间线路沉降监测点监测及维护</t>
  </si>
  <si>
    <t>区间线路水平位移监测点监测及维护</t>
  </si>
  <si>
    <t>隧道断面收敛监测点监测及维护</t>
  </si>
  <si>
    <t>断面·次</t>
  </si>
  <si>
    <t>地质条件不良区间、下穿河流、下穿铁路线路沉降监测加密点监测及维护</t>
  </si>
  <si>
    <t>地质条件不良区间、下穿河流、下穿铁路线路水平监测加密点监测及维护</t>
  </si>
  <si>
    <t>地质条件不良区间、下穿河流、下穿铁路线路收敛加密点监测及维护</t>
  </si>
  <si>
    <t>水渡河车辆段试车线沉降监测点监测及维护</t>
  </si>
  <si>
    <t>水渡河车辆段出入段线沉降监测点监测及维护</t>
  </si>
  <si>
    <t>水渡河车辆段沉降基准点监测及维护</t>
  </si>
  <si>
    <t>水渡河车辆段水平位移基准点监测及维护</t>
  </si>
  <si>
    <t>水渡河车辆段及主所独立建筑物沉降、倾斜监测点监测及维护</t>
  </si>
  <si>
    <t>栋·次</t>
  </si>
  <si>
    <t>水渡河车辆段运用库、检修库和璇轮库股道沉降监测点监测及维护</t>
  </si>
  <si>
    <t>小计</t>
  </si>
  <si>
    <t>二、应急监测暂列金额</t>
  </si>
  <si>
    <t>（一）人工监测</t>
  </si>
  <si>
    <t>沉降及水平位移监测点埋设</t>
  </si>
  <si>
    <t>点</t>
  </si>
  <si>
    <t>应急监测包含人工监测及自动化监测，本部分仅给出综合单价，工程量以实际工程量为准，总费用不得超过暂列金额即日常监测费用的5%。</t>
  </si>
  <si>
    <t>沉降监测点监测及维护</t>
  </si>
  <si>
    <r>
      <rPr>
        <sz val="11"/>
        <color rgb="FF000000"/>
        <rFont val="新宋体"/>
        <charset val="134"/>
      </rPr>
      <t>点</t>
    </r>
    <r>
      <rPr>
        <sz val="11"/>
        <color indexed="8"/>
        <rFont val="新宋体"/>
        <charset val="134"/>
      </rPr>
      <t>·</t>
    </r>
    <r>
      <rPr>
        <sz val="11"/>
        <color indexed="8"/>
        <rFont val="宋体"/>
        <charset val="134"/>
      </rPr>
      <t>次</t>
    </r>
  </si>
  <si>
    <t>水平位移监测点监测及维护</t>
  </si>
  <si>
    <t>断面收敛监测点埋设</t>
  </si>
  <si>
    <t>断面</t>
  </si>
  <si>
    <t>断面收敛监测点监测及维护</t>
  </si>
  <si>
    <r>
      <rPr>
        <sz val="11"/>
        <color rgb="FF000000"/>
        <rFont val="新宋体"/>
        <charset val="134"/>
      </rPr>
      <t>断面·</t>
    </r>
    <r>
      <rPr>
        <sz val="11"/>
        <color indexed="8"/>
        <rFont val="宋体"/>
        <charset val="134"/>
      </rPr>
      <t>次</t>
    </r>
  </si>
  <si>
    <t>(二)</t>
  </si>
  <si>
    <t>自动化监测</t>
  </si>
  <si>
    <t>合   计（元）</t>
  </si>
  <si>
    <t>说明：应急监测包含人工监测及自动化监测，本部分仅给出综合单价，工程量以实际工程量为准，总费用不得超过暂列金额。本项目应急监测，承包方应根据现场实际情况与需求报甲方同意采用人工监测或是全自动化实时监测。 应急费用综合单价包含人员服务费、交通费、办公设备用品费、食宿费、布点费、监测设备使用费、监测服务风险费、人员保险费、税金、利润等项目发生的所有费用。如正常监测部分实际工程量相对招标工程量发生变化，增加的工程量不调整费用，但减少的工程量则按照合同清单综合单价扣减相应部分费用。</t>
  </si>
</sst>
</file>

<file path=xl/styles.xml><?xml version="1.0" encoding="utf-8"?>
<styleSheet xmlns="http://schemas.openxmlformats.org/spreadsheetml/2006/main">
  <numFmts count="6">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00_ "/>
    <numFmt numFmtId="177" formatCode="0.00_);[Red]\(0.00\)"/>
  </numFmts>
  <fonts count="34">
    <font>
      <sz val="11"/>
      <color theme="1"/>
      <name val="宋体"/>
      <charset val="134"/>
      <scheme val="minor"/>
    </font>
    <font>
      <b/>
      <sz val="16"/>
      <color theme="1"/>
      <name val="宋体"/>
      <charset val="134"/>
      <scheme val="minor"/>
    </font>
    <font>
      <sz val="10"/>
      <color theme="1"/>
      <name val="宋体"/>
      <charset val="134"/>
      <scheme val="minor"/>
    </font>
    <font>
      <sz val="11"/>
      <color rgb="FF000000"/>
      <name val="Times New Roman"/>
      <charset val="0"/>
    </font>
    <font>
      <sz val="11"/>
      <color rgb="FF000000"/>
      <name val="宋体"/>
      <charset val="134"/>
    </font>
    <font>
      <sz val="11"/>
      <name val="宋体"/>
      <charset val="134"/>
    </font>
    <font>
      <sz val="11"/>
      <color theme="1"/>
      <name val="宋体"/>
      <charset val="134"/>
    </font>
    <font>
      <sz val="11"/>
      <color rgb="FF000000"/>
      <name val="宋体"/>
      <charset val="0"/>
    </font>
    <font>
      <sz val="9"/>
      <color theme="1"/>
      <name val="宋体"/>
      <charset val="134"/>
      <scheme val="minor"/>
    </font>
    <font>
      <sz val="11"/>
      <color rgb="FF000000"/>
      <name val="宋体"/>
      <charset val="134"/>
      <scheme val="minor"/>
    </font>
    <font>
      <sz val="11"/>
      <color rgb="FF000000"/>
      <name val="新宋体"/>
      <charset val="134"/>
    </font>
    <font>
      <b/>
      <sz val="10"/>
      <color rgb="FF000000"/>
      <name val="宋体"/>
      <charset val="134"/>
      <scheme val="minor"/>
    </font>
    <font>
      <sz val="11"/>
      <color rgb="FF3F3F76"/>
      <name val="宋体"/>
      <charset val="0"/>
      <scheme val="minor"/>
    </font>
    <font>
      <b/>
      <sz val="11"/>
      <color rgb="FFFFFFFF"/>
      <name val="宋体"/>
      <charset val="0"/>
      <scheme val="minor"/>
    </font>
    <font>
      <sz val="11"/>
      <color theme="0"/>
      <name val="宋体"/>
      <charset val="0"/>
      <scheme val="minor"/>
    </font>
    <font>
      <sz val="11"/>
      <color theme="1"/>
      <name val="宋体"/>
      <charset val="0"/>
      <scheme val="minor"/>
    </font>
    <font>
      <sz val="11"/>
      <color rgb="FF9C0006"/>
      <name val="宋体"/>
      <charset val="0"/>
      <scheme val="minor"/>
    </font>
    <font>
      <u/>
      <sz val="11"/>
      <color rgb="FF800080"/>
      <name val="宋体"/>
      <charset val="0"/>
      <scheme val="minor"/>
    </font>
    <font>
      <i/>
      <sz val="11"/>
      <color rgb="FF7F7F7F"/>
      <name val="宋体"/>
      <charset val="0"/>
      <scheme val="minor"/>
    </font>
    <font>
      <sz val="11"/>
      <color rgb="FF9C6500"/>
      <name val="宋体"/>
      <charset val="0"/>
      <scheme val="minor"/>
    </font>
    <font>
      <sz val="11"/>
      <color rgb="FFFF0000"/>
      <name val="宋体"/>
      <charset val="0"/>
      <scheme val="minor"/>
    </font>
    <font>
      <b/>
      <sz val="11"/>
      <color theme="1"/>
      <name val="宋体"/>
      <charset val="0"/>
      <scheme val="minor"/>
    </font>
    <font>
      <b/>
      <sz val="15"/>
      <color theme="3"/>
      <name val="宋体"/>
      <charset val="134"/>
      <scheme val="minor"/>
    </font>
    <font>
      <u/>
      <sz val="11"/>
      <color rgb="FF0000FF"/>
      <name val="宋体"/>
      <charset val="0"/>
      <scheme val="minor"/>
    </font>
    <font>
      <b/>
      <sz val="11"/>
      <color rgb="FF3F3F3F"/>
      <name val="宋体"/>
      <charset val="0"/>
      <scheme val="minor"/>
    </font>
    <font>
      <b/>
      <sz val="11"/>
      <color rgb="FFFA7D00"/>
      <name val="宋体"/>
      <charset val="0"/>
      <scheme val="minor"/>
    </font>
    <font>
      <b/>
      <sz val="11"/>
      <color theme="3"/>
      <name val="宋体"/>
      <charset val="134"/>
      <scheme val="minor"/>
    </font>
    <font>
      <b/>
      <sz val="18"/>
      <color theme="3"/>
      <name val="宋体"/>
      <charset val="134"/>
      <scheme val="minor"/>
    </font>
    <font>
      <b/>
      <sz val="13"/>
      <color theme="3"/>
      <name val="宋体"/>
      <charset val="134"/>
      <scheme val="minor"/>
    </font>
    <font>
      <sz val="11"/>
      <color rgb="FFFA7D00"/>
      <name val="宋体"/>
      <charset val="0"/>
      <scheme val="minor"/>
    </font>
    <font>
      <sz val="11"/>
      <color rgb="FF006100"/>
      <name val="宋体"/>
      <charset val="0"/>
      <scheme val="minor"/>
    </font>
    <font>
      <sz val="12"/>
      <name val="宋体"/>
      <charset val="134"/>
    </font>
    <font>
      <sz val="11"/>
      <color indexed="8"/>
      <name val="新宋体"/>
      <charset val="134"/>
    </font>
    <font>
      <sz val="11"/>
      <color indexed="8"/>
      <name val="宋体"/>
      <charset val="134"/>
    </font>
  </fonts>
  <fills count="33">
    <fill>
      <patternFill patternType="none"/>
    </fill>
    <fill>
      <patternFill patternType="gray125"/>
    </fill>
    <fill>
      <patternFill patternType="solid">
        <fgColor rgb="FFFFCC99"/>
        <bgColor indexed="64"/>
      </patternFill>
    </fill>
    <fill>
      <patternFill patternType="solid">
        <fgColor rgb="FFA5A5A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FFEB9C"/>
        <bgColor indexed="64"/>
      </patternFill>
    </fill>
    <fill>
      <patternFill patternType="solid">
        <fgColor theme="6" tint="0.399975585192419"/>
        <bgColor indexed="64"/>
      </patternFill>
    </fill>
    <fill>
      <patternFill patternType="solid">
        <fgColor rgb="FFF2F2F2"/>
        <bgColor indexed="64"/>
      </patternFill>
    </fill>
    <fill>
      <patternFill patternType="solid">
        <fgColor rgb="FFFFFFCC"/>
        <bgColor indexed="64"/>
      </patternFill>
    </fill>
    <fill>
      <patternFill patternType="solid">
        <fgColor theme="8"/>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bgColor indexed="64"/>
      </patternFill>
    </fill>
    <fill>
      <patternFill patternType="solid">
        <fgColor rgb="FFC6EFCE"/>
        <bgColor indexed="64"/>
      </patternFill>
    </fill>
    <fill>
      <patternFill patternType="solid">
        <fgColor theme="8"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4"/>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9"/>
        <bgColor indexed="64"/>
      </patternFill>
    </fill>
    <fill>
      <patternFill patternType="solid">
        <fgColor theme="6"/>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s>
  <cellStyleXfs count="52">
    <xf numFmtId="0" fontId="0" fillId="0" borderId="0"/>
    <xf numFmtId="42" fontId="0" fillId="0" borderId="0" applyFont="0" applyFill="0" applyBorder="0" applyAlignment="0" applyProtection="0">
      <alignment vertical="center"/>
    </xf>
    <xf numFmtId="0" fontId="15" fillId="11" borderId="0" applyNumberFormat="0" applyBorder="0" applyAlignment="0" applyProtection="0">
      <alignment vertical="center"/>
    </xf>
    <xf numFmtId="0" fontId="12" fillId="2"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6" borderId="0" applyNumberFormat="0" applyBorder="0" applyAlignment="0" applyProtection="0">
      <alignment vertical="center"/>
    </xf>
    <xf numFmtId="0" fontId="16" fillId="7" borderId="0" applyNumberFormat="0" applyBorder="0" applyAlignment="0" applyProtection="0">
      <alignment vertical="center"/>
    </xf>
    <xf numFmtId="43" fontId="0" fillId="0" borderId="0" applyFont="0" applyFill="0" applyBorder="0" applyAlignment="0" applyProtection="0">
      <alignment vertical="center"/>
    </xf>
    <xf numFmtId="0" fontId="14" fillId="15"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7" borderId="14" applyNumberFormat="0" applyFont="0" applyAlignment="0" applyProtection="0">
      <alignment vertical="center"/>
    </xf>
    <xf numFmtId="0" fontId="14" fillId="5" borderId="0" applyNumberFormat="0" applyBorder="0" applyAlignment="0" applyProtection="0">
      <alignment vertical="center"/>
    </xf>
    <xf numFmtId="0" fontId="26"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2" fillId="0" borderId="12" applyNumberFormat="0" applyFill="0" applyAlignment="0" applyProtection="0">
      <alignment vertical="center"/>
    </xf>
    <xf numFmtId="0" fontId="28" fillId="0" borderId="12" applyNumberFormat="0" applyFill="0" applyAlignment="0" applyProtection="0">
      <alignment vertical="center"/>
    </xf>
    <xf numFmtId="0" fontId="14" fillId="10" borderId="0" applyNumberFormat="0" applyBorder="0" applyAlignment="0" applyProtection="0">
      <alignment vertical="center"/>
    </xf>
    <xf numFmtId="0" fontId="26" fillId="0" borderId="16" applyNumberFormat="0" applyFill="0" applyAlignment="0" applyProtection="0">
      <alignment vertical="center"/>
    </xf>
    <xf numFmtId="0" fontId="14" fillId="9" borderId="0" applyNumberFormat="0" applyBorder="0" applyAlignment="0" applyProtection="0">
      <alignment vertical="center"/>
    </xf>
    <xf numFmtId="0" fontId="24" fillId="16" borderId="13" applyNumberFormat="0" applyAlignment="0" applyProtection="0">
      <alignment vertical="center"/>
    </xf>
    <xf numFmtId="0" fontId="25" fillId="16" borderId="9" applyNumberFormat="0" applyAlignment="0" applyProtection="0">
      <alignment vertical="center"/>
    </xf>
    <xf numFmtId="0" fontId="13" fillId="3" borderId="10" applyNumberFormat="0" applyAlignment="0" applyProtection="0">
      <alignment vertical="center"/>
    </xf>
    <xf numFmtId="0" fontId="15" fillId="8" borderId="0" applyNumberFormat="0" applyBorder="0" applyAlignment="0" applyProtection="0">
      <alignment vertical="center"/>
    </xf>
    <xf numFmtId="0" fontId="14" fillId="21" borderId="0" applyNumberFormat="0" applyBorder="0" applyAlignment="0" applyProtection="0">
      <alignment vertical="center"/>
    </xf>
    <xf numFmtId="0" fontId="29" fillId="0" borderId="15" applyNumberFormat="0" applyFill="0" applyAlignment="0" applyProtection="0">
      <alignment vertical="center"/>
    </xf>
    <xf numFmtId="0" fontId="21" fillId="0" borderId="11" applyNumberFormat="0" applyFill="0" applyAlignment="0" applyProtection="0">
      <alignment vertical="center"/>
    </xf>
    <xf numFmtId="0" fontId="30" fillId="22" borderId="0" applyNumberFormat="0" applyBorder="0" applyAlignment="0" applyProtection="0">
      <alignment vertical="center"/>
    </xf>
    <xf numFmtId="0" fontId="19" fillId="14" borderId="0" applyNumberFormat="0" applyBorder="0" applyAlignment="0" applyProtection="0">
      <alignment vertical="center"/>
    </xf>
    <xf numFmtId="0" fontId="15" fillId="13" borderId="0" applyNumberFormat="0" applyBorder="0" applyAlignment="0" applyProtection="0">
      <alignment vertical="center"/>
    </xf>
    <xf numFmtId="0" fontId="14" fillId="26" borderId="0" applyNumberFormat="0" applyBorder="0" applyAlignment="0" applyProtection="0">
      <alignment vertical="center"/>
    </xf>
    <xf numFmtId="0" fontId="15" fillId="20" borderId="0" applyNumberFormat="0" applyBorder="0" applyAlignment="0" applyProtection="0">
      <alignment vertical="center"/>
    </xf>
    <xf numFmtId="0" fontId="15" fillId="28" borderId="0" applyNumberFormat="0" applyBorder="0" applyAlignment="0" applyProtection="0">
      <alignment vertical="center"/>
    </xf>
    <xf numFmtId="0" fontId="15" fillId="12" borderId="0" applyNumberFormat="0" applyBorder="0" applyAlignment="0" applyProtection="0">
      <alignment vertical="center"/>
    </xf>
    <xf numFmtId="0" fontId="15" fillId="25" borderId="0" applyNumberFormat="0" applyBorder="0" applyAlignment="0" applyProtection="0">
      <alignment vertical="center"/>
    </xf>
    <xf numFmtId="0" fontId="14" fillId="30" borderId="0" applyNumberFormat="0" applyBorder="0" applyAlignment="0" applyProtection="0">
      <alignment vertical="center"/>
    </xf>
    <xf numFmtId="0" fontId="14" fillId="24" borderId="0" applyNumberFormat="0" applyBorder="0" applyAlignment="0" applyProtection="0">
      <alignment vertical="center"/>
    </xf>
    <xf numFmtId="0" fontId="15" fillId="19" borderId="0" applyNumberFormat="0" applyBorder="0" applyAlignment="0" applyProtection="0">
      <alignment vertical="center"/>
    </xf>
    <xf numFmtId="0" fontId="15" fillId="27" borderId="0" applyNumberFormat="0" applyBorder="0" applyAlignment="0" applyProtection="0">
      <alignment vertical="center"/>
    </xf>
    <xf numFmtId="0" fontId="14" fillId="18" borderId="0" applyNumberFormat="0" applyBorder="0" applyAlignment="0" applyProtection="0">
      <alignment vertical="center"/>
    </xf>
    <xf numFmtId="0" fontId="15" fillId="23" borderId="0" applyNumberFormat="0" applyBorder="0" applyAlignment="0" applyProtection="0">
      <alignment vertical="center"/>
    </xf>
    <xf numFmtId="0" fontId="14" fillId="4" borderId="0" applyNumberFormat="0" applyBorder="0" applyAlignment="0" applyProtection="0">
      <alignment vertical="center"/>
    </xf>
    <xf numFmtId="0" fontId="14" fillId="29" borderId="0" applyNumberFormat="0" applyBorder="0" applyAlignment="0" applyProtection="0">
      <alignment vertical="center"/>
    </xf>
    <xf numFmtId="0" fontId="15" fillId="31" borderId="0" applyNumberFormat="0" applyBorder="0" applyAlignment="0" applyProtection="0">
      <alignment vertical="center"/>
    </xf>
    <xf numFmtId="0" fontId="14" fillId="32" borderId="0" applyNumberFormat="0" applyBorder="0" applyAlignment="0" applyProtection="0">
      <alignment vertical="center"/>
    </xf>
    <xf numFmtId="0" fontId="0" fillId="0" borderId="0">
      <alignment vertical="center"/>
    </xf>
    <xf numFmtId="0" fontId="0" fillId="0" borderId="0">
      <alignment vertical="center"/>
    </xf>
    <xf numFmtId="0" fontId="31" fillId="0" borderId="0">
      <alignment vertical="center"/>
    </xf>
  </cellStyleXfs>
  <cellXfs count="37">
    <xf numFmtId="0" fontId="0" fillId="0" borderId="0" xfId="0"/>
    <xf numFmtId="0" fontId="0" fillId="0" borderId="0" xfId="0" applyFill="1" applyAlignment="1">
      <alignment vertical="center"/>
    </xf>
    <xf numFmtId="0" fontId="0" fillId="0" borderId="0" xfId="49" applyFill="1">
      <alignment vertical="center"/>
    </xf>
    <xf numFmtId="0" fontId="1"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vertical="center" wrapText="1"/>
    </xf>
    <xf numFmtId="0" fontId="2"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176" fontId="6" fillId="0" borderId="3" xfId="0" applyNumberFormat="1" applyFont="1" applyFill="1" applyBorder="1" applyAlignment="1">
      <alignment horizontal="center" vertical="center" wrapText="1"/>
    </xf>
    <xf numFmtId="177" fontId="4" fillId="0" borderId="3"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0" fontId="9" fillId="0" borderId="4" xfId="49" applyFont="1" applyFill="1" applyBorder="1" applyAlignment="1">
      <alignment horizontal="center" vertical="center" wrapText="1"/>
    </xf>
    <xf numFmtId="0" fontId="9" fillId="0" borderId="5" xfId="49"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2" fillId="0" borderId="6"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5" xfId="0" applyFont="1" applyFill="1" applyBorder="1" applyAlignment="1">
      <alignment horizontal="left" vertical="center" wrapText="1"/>
    </xf>
    <xf numFmtId="0" fontId="10" fillId="0" borderId="3" xfId="0" applyFont="1" applyFill="1" applyBorder="1" applyAlignment="1">
      <alignment horizontal="center" vertical="center" wrapText="1"/>
    </xf>
    <xf numFmtId="177" fontId="10" fillId="0" borderId="7"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10" fillId="0" borderId="2" xfId="0"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0" fontId="2" fillId="0" borderId="1" xfId="0" applyFont="1" applyFill="1" applyBorder="1" applyAlignment="1">
      <alignment vertical="center" wrapText="1"/>
    </xf>
    <xf numFmtId="0" fontId="11" fillId="0" borderId="1" xfId="0" applyFont="1" applyFill="1" applyBorder="1" applyAlignment="1">
      <alignment horizontal="left"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常规 4" xfId="51"/>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8"/>
  <sheetViews>
    <sheetView tabSelected="1" zoomScale="85" zoomScaleNormal="85" workbookViewId="0">
      <pane ySplit="1" topLeftCell="A5" activePane="bottomLeft" state="frozen"/>
      <selection/>
      <selection pane="bottomLeft" activeCell="A28" sqref="A28:G28"/>
    </sheetView>
  </sheetViews>
  <sheetFormatPr defaultColWidth="9" defaultRowHeight="13.5" outlineLevelCol="7"/>
  <cols>
    <col min="1" max="1" width="5.875" style="2" customWidth="1"/>
    <col min="2" max="2" width="37.05" style="2" customWidth="1"/>
    <col min="3" max="3" width="13.375" style="2" customWidth="1"/>
    <col min="4" max="4" width="8" style="2" customWidth="1"/>
    <col min="5" max="5" width="16" style="2" customWidth="1"/>
    <col min="6" max="6" width="13.125" style="2" customWidth="1"/>
    <col min="7" max="7" width="14.85" style="2" customWidth="1"/>
    <col min="8" max="16384" width="9" style="2"/>
  </cols>
  <sheetData>
    <row r="1" s="1" customFormat="1" ht="62.25" customHeight="1" spans="1:7">
      <c r="A1" s="3" t="s">
        <v>0</v>
      </c>
      <c r="B1" s="3"/>
      <c r="C1" s="3"/>
      <c r="D1" s="3"/>
      <c r="E1" s="3"/>
      <c r="F1" s="3"/>
      <c r="G1" s="3"/>
    </row>
    <row r="2" ht="23.1" customHeight="1" spans="1:7">
      <c r="A2" s="4" t="s">
        <v>1</v>
      </c>
      <c r="B2" s="4" t="s">
        <v>2</v>
      </c>
      <c r="C2" s="4" t="s">
        <v>3</v>
      </c>
      <c r="D2" s="4" t="s">
        <v>4</v>
      </c>
      <c r="E2" s="5" t="s">
        <v>5</v>
      </c>
      <c r="F2" s="5" t="s">
        <v>6</v>
      </c>
      <c r="G2" s="4" t="s">
        <v>7</v>
      </c>
    </row>
    <row r="3" ht="15.75" customHeight="1" spans="1:7">
      <c r="A3" s="6" t="s">
        <v>8</v>
      </c>
      <c r="B3" s="6"/>
      <c r="C3" s="6"/>
      <c r="D3" s="6"/>
      <c r="E3" s="6"/>
      <c r="F3" s="6"/>
      <c r="G3" s="6"/>
    </row>
    <row r="4" ht="23.1" customHeight="1" spans="1:7">
      <c r="A4" s="7">
        <v>1</v>
      </c>
      <c r="B4" s="8" t="s">
        <v>9</v>
      </c>
      <c r="C4" s="8" t="s">
        <v>10</v>
      </c>
      <c r="D4" s="9">
        <v>1032</v>
      </c>
      <c r="E4" s="10">
        <v>53.72</v>
      </c>
      <c r="F4" s="11">
        <f>E4*D4</f>
        <v>55439.04</v>
      </c>
      <c r="G4" s="12"/>
    </row>
    <row r="5" ht="23.1" customHeight="1" spans="1:7">
      <c r="A5" s="7">
        <v>2</v>
      </c>
      <c r="B5" s="13" t="s">
        <v>11</v>
      </c>
      <c r="C5" s="14" t="s">
        <v>10</v>
      </c>
      <c r="D5" s="15">
        <v>774</v>
      </c>
      <c r="E5" s="16">
        <v>81.3</v>
      </c>
      <c r="F5" s="17">
        <f t="shared" ref="F4:F17" si="0">E5*D5</f>
        <v>62926.2</v>
      </c>
      <c r="G5" s="18"/>
    </row>
    <row r="6" ht="23.1" customHeight="1" spans="1:7">
      <c r="A6" s="7">
        <v>3</v>
      </c>
      <c r="B6" s="13" t="s">
        <v>12</v>
      </c>
      <c r="C6" s="14" t="s">
        <v>10</v>
      </c>
      <c r="D6" s="15">
        <v>5188</v>
      </c>
      <c r="E6" s="16">
        <v>53.72</v>
      </c>
      <c r="F6" s="17">
        <f>E6*D6</f>
        <v>278699.36</v>
      </c>
      <c r="G6" s="18"/>
    </row>
    <row r="7" ht="23.1" customHeight="1" spans="1:7">
      <c r="A7" s="7">
        <v>4</v>
      </c>
      <c r="B7" s="13" t="s">
        <v>13</v>
      </c>
      <c r="C7" s="14" t="s">
        <v>10</v>
      </c>
      <c r="D7" s="15">
        <v>1944</v>
      </c>
      <c r="E7" s="16">
        <v>81.3</v>
      </c>
      <c r="F7" s="17">
        <f t="shared" si="0"/>
        <v>158047.2</v>
      </c>
      <c r="G7" s="18"/>
    </row>
    <row r="8" ht="24.75" customHeight="1" spans="1:7">
      <c r="A8" s="7">
        <v>5</v>
      </c>
      <c r="B8" s="13" t="s">
        <v>14</v>
      </c>
      <c r="C8" s="14" t="s">
        <v>15</v>
      </c>
      <c r="D8" s="15">
        <v>972</v>
      </c>
      <c r="E8" s="16">
        <v>102</v>
      </c>
      <c r="F8" s="17">
        <f t="shared" si="0"/>
        <v>99144</v>
      </c>
      <c r="G8" s="18"/>
    </row>
    <row r="9" ht="35" customHeight="1" spans="1:7">
      <c r="A9" s="7">
        <v>6</v>
      </c>
      <c r="B9" s="13" t="s">
        <v>16</v>
      </c>
      <c r="C9" s="19" t="s">
        <v>10</v>
      </c>
      <c r="D9" s="15">
        <v>1096</v>
      </c>
      <c r="E9" s="16">
        <v>53.72</v>
      </c>
      <c r="F9" s="17">
        <f t="shared" si="0"/>
        <v>58877.12</v>
      </c>
      <c r="G9" s="18"/>
    </row>
    <row r="10" ht="35" customHeight="1" spans="1:7">
      <c r="A10" s="7">
        <v>7</v>
      </c>
      <c r="B10" s="13" t="s">
        <v>17</v>
      </c>
      <c r="C10" s="19" t="s">
        <v>10</v>
      </c>
      <c r="D10" s="15">
        <v>411</v>
      </c>
      <c r="E10" s="16">
        <v>81.3</v>
      </c>
      <c r="F10" s="17">
        <f t="shared" si="0"/>
        <v>33414.3</v>
      </c>
      <c r="G10" s="18"/>
    </row>
    <row r="11" ht="35" customHeight="1" spans="1:7">
      <c r="A11" s="7">
        <v>8</v>
      </c>
      <c r="B11" s="14" t="s">
        <v>18</v>
      </c>
      <c r="C11" s="20" t="s">
        <v>15</v>
      </c>
      <c r="D11" s="15">
        <v>204</v>
      </c>
      <c r="E11" s="16">
        <v>102</v>
      </c>
      <c r="F11" s="17">
        <f t="shared" si="0"/>
        <v>20808</v>
      </c>
      <c r="G11" s="18"/>
    </row>
    <row r="12" ht="35" customHeight="1" spans="1:7">
      <c r="A12" s="7">
        <v>9</v>
      </c>
      <c r="B12" s="14" t="s">
        <v>19</v>
      </c>
      <c r="C12" s="14" t="s">
        <v>10</v>
      </c>
      <c r="D12" s="15">
        <v>216</v>
      </c>
      <c r="E12" s="16">
        <v>53.72</v>
      </c>
      <c r="F12" s="17">
        <f t="shared" si="0"/>
        <v>11603.52</v>
      </c>
      <c r="G12" s="18"/>
    </row>
    <row r="13" ht="35" customHeight="1" spans="1:7">
      <c r="A13" s="7">
        <v>10</v>
      </c>
      <c r="B13" s="14" t="s">
        <v>20</v>
      </c>
      <c r="C13" s="14" t="s">
        <v>10</v>
      </c>
      <c r="D13" s="15">
        <v>296</v>
      </c>
      <c r="E13" s="16">
        <v>53.72</v>
      </c>
      <c r="F13" s="17">
        <f t="shared" si="0"/>
        <v>15901.12</v>
      </c>
      <c r="G13" s="18"/>
    </row>
    <row r="14" ht="23.1" customHeight="1" spans="1:7">
      <c r="A14" s="7">
        <v>11</v>
      </c>
      <c r="B14" s="14" t="s">
        <v>21</v>
      </c>
      <c r="C14" s="14" t="s">
        <v>10</v>
      </c>
      <c r="D14" s="15">
        <v>16</v>
      </c>
      <c r="E14" s="16">
        <v>53.72</v>
      </c>
      <c r="F14" s="17">
        <f t="shared" si="0"/>
        <v>859.52</v>
      </c>
      <c r="G14" s="18"/>
    </row>
    <row r="15" ht="15" spans="1:7">
      <c r="A15" s="7">
        <v>12</v>
      </c>
      <c r="B15" s="14" t="s">
        <v>22</v>
      </c>
      <c r="C15" s="14" t="s">
        <v>10</v>
      </c>
      <c r="D15" s="15">
        <v>12</v>
      </c>
      <c r="E15" s="16">
        <v>81.3</v>
      </c>
      <c r="F15" s="17">
        <f t="shared" si="0"/>
        <v>975.6</v>
      </c>
      <c r="G15" s="21"/>
    </row>
    <row r="16" ht="35" customHeight="1" spans="1:7">
      <c r="A16" s="7">
        <v>13</v>
      </c>
      <c r="B16" s="14" t="s">
        <v>23</v>
      </c>
      <c r="C16" s="14" t="s">
        <v>24</v>
      </c>
      <c r="D16" s="15">
        <v>200</v>
      </c>
      <c r="E16" s="22">
        <v>212.106666666667</v>
      </c>
      <c r="F16" s="17">
        <f t="shared" si="0"/>
        <v>42421.3333333334</v>
      </c>
      <c r="G16" s="21"/>
    </row>
    <row r="17" ht="35" customHeight="1" spans="1:7">
      <c r="A17" s="7">
        <v>14</v>
      </c>
      <c r="B17" s="14" t="s">
        <v>25</v>
      </c>
      <c r="C17" s="14" t="s">
        <v>10</v>
      </c>
      <c r="D17" s="15">
        <v>944</v>
      </c>
      <c r="E17" s="22">
        <v>51.4266666666667</v>
      </c>
      <c r="F17" s="17">
        <f t="shared" si="0"/>
        <v>48546.7733333334</v>
      </c>
      <c r="G17" s="18"/>
    </row>
    <row r="18" ht="28" customHeight="1" spans="1:7">
      <c r="A18" s="7">
        <v>15</v>
      </c>
      <c r="B18" s="23" t="s">
        <v>26</v>
      </c>
      <c r="C18" s="23"/>
      <c r="D18" s="23"/>
      <c r="E18" s="24"/>
      <c r="F18" s="25">
        <f>SUM(F4:F17)</f>
        <v>887663.086666667</v>
      </c>
      <c r="G18" s="18"/>
    </row>
    <row r="19" ht="21" customHeight="1" spans="1:7">
      <c r="A19" s="26" t="s">
        <v>27</v>
      </c>
      <c r="B19" s="27"/>
      <c r="C19" s="27"/>
      <c r="D19" s="27"/>
      <c r="E19" s="27"/>
      <c r="F19" s="27"/>
      <c r="G19" s="28"/>
    </row>
    <row r="20" ht="20" customHeight="1" spans="1:7">
      <c r="A20" s="26" t="s">
        <v>28</v>
      </c>
      <c r="B20" s="27"/>
      <c r="C20" s="27"/>
      <c r="D20" s="27"/>
      <c r="E20" s="27"/>
      <c r="F20" s="27"/>
      <c r="G20" s="28"/>
    </row>
    <row r="21" s="1" customFormat="1" ht="18" customHeight="1" spans="1:8">
      <c r="A21" s="7">
        <v>16</v>
      </c>
      <c r="B21" s="29" t="s">
        <v>29</v>
      </c>
      <c r="C21" s="29" t="s">
        <v>30</v>
      </c>
      <c r="D21" s="29"/>
      <c r="E21" s="29">
        <v>17.86</v>
      </c>
      <c r="F21" s="30">
        <f>F18*0.05</f>
        <v>44383.1543333333</v>
      </c>
      <c r="G21" s="4" t="s">
        <v>31</v>
      </c>
      <c r="H21" s="2"/>
    </row>
    <row r="22" s="1" customFormat="1" ht="18" customHeight="1" spans="1:8">
      <c r="A22" s="7">
        <v>17</v>
      </c>
      <c r="B22" s="31" t="s">
        <v>32</v>
      </c>
      <c r="C22" s="31" t="s">
        <v>33</v>
      </c>
      <c r="D22" s="31"/>
      <c r="E22" s="29">
        <v>53.72</v>
      </c>
      <c r="F22" s="30"/>
      <c r="G22" s="32"/>
      <c r="H22" s="2"/>
    </row>
    <row r="23" s="1" customFormat="1" ht="18" customHeight="1" spans="1:8">
      <c r="A23" s="7">
        <v>18</v>
      </c>
      <c r="B23" s="31" t="s">
        <v>34</v>
      </c>
      <c r="C23" s="31" t="s">
        <v>33</v>
      </c>
      <c r="D23" s="31"/>
      <c r="E23" s="29">
        <v>81.3</v>
      </c>
      <c r="F23" s="30"/>
      <c r="G23" s="32"/>
      <c r="H23" s="2"/>
    </row>
    <row r="24" s="1" customFormat="1" ht="18" customHeight="1" spans="1:8">
      <c r="A24" s="7">
        <v>19</v>
      </c>
      <c r="B24" s="31" t="s">
        <v>35</v>
      </c>
      <c r="C24" s="31" t="s">
        <v>36</v>
      </c>
      <c r="D24" s="31"/>
      <c r="E24" s="29">
        <v>85</v>
      </c>
      <c r="F24" s="30"/>
      <c r="G24" s="32"/>
      <c r="H24" s="2"/>
    </row>
    <row r="25" s="1" customFormat="1" ht="18" customHeight="1" spans="1:8">
      <c r="A25" s="7">
        <v>20</v>
      </c>
      <c r="B25" s="31" t="s">
        <v>37</v>
      </c>
      <c r="C25" s="31" t="s">
        <v>38</v>
      </c>
      <c r="D25" s="31"/>
      <c r="E25" s="29">
        <v>102</v>
      </c>
      <c r="F25" s="30"/>
      <c r="G25" s="32"/>
      <c r="H25" s="2"/>
    </row>
    <row r="26" ht="20" customHeight="1" spans="1:7">
      <c r="A26" s="33" t="s">
        <v>39</v>
      </c>
      <c r="B26" s="33" t="s">
        <v>40</v>
      </c>
      <c r="C26" s="33" t="s">
        <v>33</v>
      </c>
      <c r="D26" s="33"/>
      <c r="E26" s="29">
        <v>3.18</v>
      </c>
      <c r="F26" s="30"/>
      <c r="G26" s="32"/>
    </row>
    <row r="27" ht="20" customHeight="1" spans="1:7">
      <c r="A27" s="7">
        <v>21</v>
      </c>
      <c r="B27" s="18" t="s">
        <v>41</v>
      </c>
      <c r="C27" s="18"/>
      <c r="D27" s="18"/>
      <c r="E27" s="18"/>
      <c r="F27" s="34">
        <f>F18+F21</f>
        <v>932046.241</v>
      </c>
      <c r="G27" s="35"/>
    </row>
    <row r="28" ht="62" customHeight="1" spans="1:7">
      <c r="A28" s="36" t="s">
        <v>42</v>
      </c>
      <c r="B28" s="36"/>
      <c r="C28" s="36"/>
      <c r="D28" s="36"/>
      <c r="E28" s="36"/>
      <c r="F28" s="36"/>
      <c r="G28" s="36"/>
    </row>
  </sheetData>
  <autoFilter ref="E1:E28">
    <extLst/>
  </autoFilter>
  <mergeCells count="15">
    <mergeCell ref="A1:G1"/>
    <mergeCell ref="A3:G3"/>
    <mergeCell ref="B18:E18"/>
    <mergeCell ref="A19:G19"/>
    <mergeCell ref="A20:G20"/>
    <mergeCell ref="C21:D21"/>
    <mergeCell ref="C22:D22"/>
    <mergeCell ref="C23:D23"/>
    <mergeCell ref="C24:D24"/>
    <mergeCell ref="C25:D25"/>
    <mergeCell ref="C26:D26"/>
    <mergeCell ref="B27:E27"/>
    <mergeCell ref="A28:G28"/>
    <mergeCell ref="F21:F26"/>
    <mergeCell ref="G21:G26"/>
  </mergeCells>
  <printOptions horizontalCentered="1"/>
  <pageMargins left="0.196850393700787" right="0.15748031496063" top="0.511811023622047" bottom="0.433070866141732" header="0.31496062992126" footer="0.31496062992126"/>
  <pageSetup paperSize="9" scale="91"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最高限价</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三点水</cp:lastModifiedBy>
  <dcterms:created xsi:type="dcterms:W3CDTF">2006-09-16T00:00:00Z</dcterms:created>
  <dcterms:modified xsi:type="dcterms:W3CDTF">2021-06-17T06:27:44Z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2052-11.1.0.10577</vt:lpwstr>
  </property>
  <property fmtid="{D5CDD505-2E9C-101B-9397-08002B2CF9AE}" pid="3" name="ICV">
    <vt:lpwstr>B73866FD3A1B45F4976C2913ACE184CD</vt:lpwstr>
  </property>
</Properties>
</file>